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Hochschu\WWW\statistikschritte\Loesungshinweise\"/>
    </mc:Choice>
  </mc:AlternateContent>
  <bookViews>
    <workbookView xWindow="-105" yWindow="-105" windowWidth="23250" windowHeight="12570"/>
  </bookViews>
  <sheets>
    <sheet name="LS_W" sheetId="16" r:id="rId1"/>
    <sheet name="Ü 8-27 " sheetId="12" r:id="rId2"/>
    <sheet name="Ü 8-28 " sheetId="14" r:id="rId3"/>
    <sheet name="Ü 8-29" sheetId="15" r:id="rId4"/>
    <sheet name="M 8-30 - Ü 8-31" sheetId="13" r:id="rId5"/>
  </sheets>
  <definedNames>
    <definedName name="_______xq1">'Ü 8-27 '!$C$10</definedName>
    <definedName name="_______xq2">'Ü 8-27 '!$E$10</definedName>
    <definedName name="______xq1">'Ü 8-27 '!$C$10</definedName>
    <definedName name="______xq2">'Ü 8-27 '!$E$10</definedName>
    <definedName name="_____xq1">'Ü 8-27 '!$C$10</definedName>
    <definedName name="_____xq2">'Ü 8-27 '!$E$10</definedName>
    <definedName name="____xq1">#REF!</definedName>
    <definedName name="____xq2">#REF!</definedName>
    <definedName name="___xq1">#REF!</definedName>
    <definedName name="___xq2">#REF!</definedName>
    <definedName name="__xq1">#REF!</definedName>
    <definedName name="__xq2">#REF!</definedName>
    <definedName name="_xq1">#REF!</definedName>
    <definedName name="_xq2">#REF!</definedName>
    <definedName name="_xlnm.Print_Area" localSheetId="4">'M 8-30 - Ü 8-31'!$A$1:$J$17</definedName>
    <definedName name="n_1" localSheetId="1">'Ü 8-27 '!$C$11</definedName>
    <definedName name="n_1" localSheetId="2">'Ü 8-27 '!$C$11</definedName>
    <definedName name="n_1" localSheetId="3">'Ü 8-27 '!$C$11</definedName>
    <definedName name="n_1">#REF!</definedName>
    <definedName name="n_2" localSheetId="1">'Ü 8-27 '!$E$11</definedName>
    <definedName name="n_2" localSheetId="2">'Ü 8-27 '!$E$11</definedName>
    <definedName name="n_2" localSheetId="3">'Ü 8-27 '!$E$11</definedName>
    <definedName name="n_2">#REF!</definedName>
    <definedName name="np_1">'Ü 8-28 '!$C$10</definedName>
    <definedName name="np_2">'Ü 8-28 '!$E$10</definedName>
    <definedName name="pd_1">'Ü 8-28 '!$C$9</definedName>
    <definedName name="pd_2">'Ü 8-28 '!$E$9</definedName>
    <definedName name="Pe">'Ü 8-28 '!$F$13</definedName>
    <definedName name="s_1" localSheetId="1">'Ü 8-27 '!$C$9</definedName>
    <definedName name="s_1" localSheetId="2">'Ü 8-27 '!$C$9</definedName>
    <definedName name="s_1" localSheetId="3">'Ü 8-27 '!$C$9</definedName>
    <definedName name="s_1">#REF!</definedName>
    <definedName name="s_2" localSheetId="1">'Ü 8-27 '!$E$9</definedName>
    <definedName name="s_2" localSheetId="2">'Ü 8-27 '!$E$9</definedName>
    <definedName name="s_2" localSheetId="3">'Ü 8-27 '!$E$9</definedName>
    <definedName name="s_2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5" l="1"/>
  <c r="C19" i="14"/>
  <c r="C17" i="15"/>
  <c r="F14" i="15"/>
  <c r="G12" i="12"/>
  <c r="F13" i="12" l="1"/>
  <c r="B17" i="15" l="1"/>
  <c r="C18" i="15"/>
  <c r="C9" i="14"/>
  <c r="E9" i="14"/>
  <c r="B16" i="14"/>
  <c r="C16" i="14"/>
  <c r="C17" i="14" s="1"/>
  <c r="C17" i="12"/>
  <c r="C23" i="12" s="1"/>
  <c r="B16" i="12"/>
  <c r="C16" i="12"/>
  <c r="C19" i="12"/>
  <c r="F13" i="14" l="1"/>
  <c r="C23" i="15" s="1"/>
  <c r="C22" i="12"/>
  <c r="C23" i="14" l="1"/>
  <c r="C24" i="15"/>
  <c r="C22" i="14" l="1"/>
</calcChain>
</file>

<file path=xl/sharedStrings.xml><?xml version="1.0" encoding="utf-8"?>
<sst xmlns="http://schemas.openxmlformats.org/spreadsheetml/2006/main" count="103" uniqueCount="60">
  <si>
    <t>Prof. Dr. Peter Schmidt</t>
  </si>
  <si>
    <t>Statistik schrittweise verstehen</t>
  </si>
  <si>
    <t>Lösungshinweise zu den Übungsaufgaben</t>
  </si>
  <si>
    <t>Seiten:</t>
  </si>
  <si>
    <t>a</t>
  </si>
  <si>
    <r>
      <t>Ablesewert z</t>
    </r>
    <r>
      <rPr>
        <b/>
        <vertAlign val="subscript"/>
        <sz val="10"/>
        <rFont val="Arial"/>
        <family val="2"/>
      </rPr>
      <t>c</t>
    </r>
  </si>
  <si>
    <r>
      <t>kritisches</t>
    </r>
    <r>
      <rPr>
        <b/>
        <sz val="12"/>
        <color indexed="12"/>
        <rFont val="Arial"/>
        <family val="2"/>
      </rPr>
      <t xml:space="preserve"> </t>
    </r>
    <r>
      <rPr>
        <sz val="12"/>
        <color indexed="12"/>
        <rFont val="Arial"/>
        <family val="2"/>
      </rPr>
      <t>|</t>
    </r>
    <r>
      <rPr>
        <b/>
        <sz val="12"/>
        <color indexed="12"/>
        <rFont val="Arial"/>
        <family val="2"/>
      </rPr>
      <t>z</t>
    </r>
    <r>
      <rPr>
        <b/>
        <vertAlign val="subscript"/>
        <sz val="12"/>
        <color indexed="12"/>
        <rFont val="Arial"/>
        <family val="2"/>
      </rPr>
      <t>c</t>
    </r>
    <r>
      <rPr>
        <sz val="12"/>
        <color indexed="12"/>
        <rFont val="Arial"/>
        <family val="2"/>
      </rPr>
      <t>|</t>
    </r>
  </si>
  <si>
    <t xml:space="preserve">Entscheidung: </t>
  </si>
  <si>
    <r>
      <t>Ist |z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>| &gt; |z</t>
    </r>
    <r>
      <rPr>
        <b/>
        <vertAlign val="subscript"/>
        <sz val="10"/>
        <rFont val="Arial"/>
        <family val="2"/>
      </rPr>
      <t xml:space="preserve">c| </t>
    </r>
    <r>
      <rPr>
        <b/>
        <sz val="10"/>
        <rFont val="Arial"/>
        <family val="2"/>
      </rPr>
      <t>??</t>
    </r>
  </si>
  <si>
    <t xml:space="preserve"> ==&gt;</t>
  </si>
  <si>
    <t xml:space="preserve">Freiheitsgrade: </t>
  </si>
  <si>
    <r>
      <t>Ablesewert t</t>
    </r>
    <r>
      <rPr>
        <b/>
        <vertAlign val="subscript"/>
        <sz val="10"/>
        <rFont val="Arial"/>
        <family val="2"/>
      </rPr>
      <t>c</t>
    </r>
  </si>
  <si>
    <r>
      <t>Ablesewert t</t>
    </r>
    <r>
      <rPr>
        <b/>
        <vertAlign val="subscript"/>
        <sz val="10"/>
        <rFont val="Arial"/>
        <family val="2"/>
      </rPr>
      <t>X:</t>
    </r>
  </si>
  <si>
    <t>Ü 8-27</t>
  </si>
  <si>
    <t>Stichprobe 1</t>
  </si>
  <si>
    <t>Stichprobe 2</t>
  </si>
  <si>
    <r>
      <t>s</t>
    </r>
    <r>
      <rPr>
        <vertAlign val="subscript"/>
        <sz val="10"/>
        <rFont val="Arial"/>
        <family val="2"/>
      </rPr>
      <t>1</t>
    </r>
  </si>
  <si>
    <r>
      <t>s</t>
    </r>
    <r>
      <rPr>
        <vertAlign val="subscript"/>
        <sz val="10"/>
        <rFont val="Arial"/>
        <family val="2"/>
      </rPr>
      <t>2</t>
    </r>
  </si>
  <si>
    <t>x_quer 1</t>
  </si>
  <si>
    <t>x_quer 2</t>
  </si>
  <si>
    <r>
      <t>n</t>
    </r>
    <r>
      <rPr>
        <vertAlign val="subscript"/>
        <sz val="10"/>
        <rFont val="Arial"/>
        <family val="2"/>
      </rPr>
      <t>1</t>
    </r>
  </si>
  <si>
    <r>
      <t>n</t>
    </r>
    <r>
      <rPr>
        <vertAlign val="subscript"/>
        <sz val="10"/>
        <rFont val="Arial"/>
        <family val="2"/>
      </rPr>
      <t>2</t>
    </r>
  </si>
  <si>
    <t>&lt;- immer zweiseitig</t>
  </si>
  <si>
    <t xml:space="preserve">    &lt;--- ungefähres Ablesen reicht !</t>
  </si>
  <si>
    <t>Formel 8-50</t>
  </si>
  <si>
    <r>
      <t>Ist |t| &gt; |t</t>
    </r>
    <r>
      <rPr>
        <b/>
        <vertAlign val="subscript"/>
        <sz val="10"/>
        <rFont val="Arial"/>
        <family val="2"/>
      </rPr>
      <t xml:space="preserve">c| </t>
    </r>
    <r>
      <rPr>
        <b/>
        <sz val="10"/>
        <rFont val="Arial"/>
        <family val="2"/>
      </rPr>
      <t>??</t>
    </r>
  </si>
  <si>
    <t>Formel 8-41</t>
  </si>
  <si>
    <t xml:space="preserve"> (8-50)</t>
  </si>
  <si>
    <r>
      <t>z</t>
    </r>
    <r>
      <rPr>
        <vertAlign val="subscript"/>
        <sz val="10"/>
        <rFont val="Arial"/>
        <family val="2"/>
      </rPr>
      <t>p^</t>
    </r>
    <r>
      <rPr>
        <sz val="11"/>
        <color theme="1"/>
        <rFont val="Calibri"/>
        <family val="2"/>
        <scheme val="minor"/>
      </rPr>
      <t xml:space="preserve"> errechnet</t>
    </r>
  </si>
  <si>
    <t>Prüfgröße</t>
  </si>
  <si>
    <t>Z.B. p^1 = 20/50 =0,4</t>
  </si>
  <si>
    <t xml:space="preserve">bitte errechnen. </t>
  </si>
  <si>
    <t xml:space="preserve">Aufgabe angegeben ist, </t>
  </si>
  <si>
    <t xml:space="preserve">Wenn p^i nicht in der </t>
  </si>
  <si>
    <r>
      <t>p^</t>
    </r>
    <r>
      <rPr>
        <vertAlign val="subscript"/>
        <sz val="10"/>
        <rFont val="Arial"/>
        <family val="2"/>
      </rPr>
      <t>2</t>
    </r>
  </si>
  <si>
    <r>
      <t>p^</t>
    </r>
    <r>
      <rPr>
        <vertAlign val="subscript"/>
        <sz val="10"/>
        <rFont val="Arial"/>
        <family val="2"/>
      </rPr>
      <t>1</t>
    </r>
  </si>
  <si>
    <t xml:space="preserve">Ü 8-28 </t>
  </si>
  <si>
    <t xml:space="preserve">Ü 8-29 </t>
  </si>
  <si>
    <t>M 8-30</t>
  </si>
  <si>
    <t>[Aussage d galt sowohl bei Angabe von „richtig“ als auch von „falsch“ als richtig angekreuzt (Scherzfrage / geschenkter Punkt).]</t>
  </si>
  <si>
    <t>Ü 8-31</t>
  </si>
  <si>
    <t>Lernschritt W</t>
  </si>
  <si>
    <r>
      <t>kritisches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|</t>
    </r>
    <r>
      <rPr>
        <b/>
        <sz val="12"/>
        <color theme="1"/>
        <rFont val="Arial"/>
        <family val="2"/>
      </rPr>
      <t>t</t>
    </r>
    <r>
      <rPr>
        <b/>
        <vertAlign val="subscript"/>
        <sz val="12"/>
        <color theme="1"/>
        <rFont val="Arial"/>
        <family val="2"/>
      </rPr>
      <t>c</t>
    </r>
    <r>
      <rPr>
        <sz val="12"/>
        <color theme="1"/>
        <rFont val="Arial"/>
        <family val="2"/>
      </rPr>
      <t>|</t>
    </r>
  </si>
  <si>
    <r>
      <t xml:space="preserve">Bitte die gelb hinterlegten Felder eingeben: (nur entweder </t>
    </r>
    <r>
      <rPr>
        <sz val="10"/>
        <color theme="1"/>
        <rFont val="Symbol"/>
        <family val="1"/>
        <charset val="2"/>
      </rPr>
      <t>s</t>
    </r>
    <r>
      <rPr>
        <sz val="10"/>
        <color theme="1"/>
        <rFont val="Arial"/>
        <family val="2"/>
      </rPr>
      <t xml:space="preserve"> oder s!)</t>
    </r>
  </si>
  <si>
    <t>errechnetes P =</t>
  </si>
  <si>
    <t>Formel (8-50)</t>
  </si>
  <si>
    <r>
      <rPr>
        <b/>
        <sz val="10"/>
        <color theme="1"/>
        <rFont val="Arial"/>
        <family val="2"/>
      </rPr>
      <t xml:space="preserve">Richtig: </t>
    </r>
    <r>
      <rPr>
        <sz val="11"/>
        <color theme="1"/>
        <rFont val="Calibri"/>
        <family val="2"/>
        <scheme val="minor"/>
      </rPr>
      <t>b,c    (d)</t>
    </r>
  </si>
  <si>
    <t>K 8-28</t>
  </si>
  <si>
    <t>K 8-29</t>
  </si>
  <si>
    <t>M 8-30 - Ü 8-31</t>
  </si>
  <si>
    <r>
      <t xml:space="preserve">Peter Schmidt - </t>
    </r>
    <r>
      <rPr>
        <b/>
        <sz val="10"/>
        <color indexed="12"/>
        <rFont val="Arial"/>
        <family val="2"/>
      </rPr>
      <t>Statistik schrittweise verstehen</t>
    </r>
    <r>
      <rPr>
        <sz val="10"/>
        <color indexed="12"/>
        <rFont val="Arial"/>
        <family val="2"/>
      </rPr>
      <t xml:space="preserve"> - Lösungshinweise zu den Übungsaufgaben</t>
    </r>
  </si>
  <si>
    <t>Übersicht</t>
  </si>
  <si>
    <t>Ü 8-28</t>
  </si>
  <si>
    <t>Ü 8-29</t>
  </si>
  <si>
    <r>
      <t>n</t>
    </r>
    <r>
      <rPr>
        <b/>
        <sz val="10"/>
        <rFont val="Arial"/>
        <family val="2"/>
      </rPr>
      <t xml:space="preserve"> =</t>
    </r>
    <r>
      <rPr>
        <sz val="10"/>
        <color theme="1"/>
        <rFont val="Arial"/>
        <family val="2"/>
      </rPr>
      <t xml:space="preserve"> n1 + n2 -2 </t>
    </r>
  </si>
  <si>
    <r>
      <rPr>
        <b/>
        <sz val="10"/>
        <color theme="1"/>
        <rFont val="Arial"/>
        <family val="2"/>
      </rPr>
      <t>b)</t>
    </r>
    <r>
      <rPr>
        <sz val="10"/>
        <color theme="1"/>
        <rFont val="Arial"/>
        <family val="2"/>
      </rPr>
      <t xml:space="preserve"> Die Variable Lage hat großen Einfluss auf den Umsatz, denn zum einen steigt das R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auf 89% und außerdem </t>
    </r>
  </si>
  <si>
    <r>
      <rPr>
        <b/>
        <sz val="10"/>
        <color theme="1"/>
        <rFont val="Arial"/>
        <family val="2"/>
      </rPr>
      <t>a)</t>
    </r>
    <r>
      <rPr>
        <sz val="10"/>
        <color theme="1"/>
        <rFont val="Arial"/>
        <family val="2"/>
      </rPr>
      <t xml:space="preserve"> Recht gut, denn das R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besagt, dass 72% der Schwankungen der Y-Werte durch die X-Werte "erklärt" (richtig vorhergesagt) </t>
    </r>
  </si>
  <si>
    <t>Erklärungsgrößen qm und KK.Wichtigste Erklärungsgröße ist qm. (höchstes t).</t>
  </si>
  <si>
    <t xml:space="preserve">werden. Signifikant von Null verschieden sind die Koeffizienten mit einem t-Wert über 2,093 (D(t) = 0,95 bei (n-k=) 19 Freiheitsgraden) also die </t>
  </si>
  <si>
    <t xml:space="preserve">hat die Variable Lage nun selbst den höchsten t-Wert, wird also zur wichtigsten Erklärungsgröße, KK ist nun insignifikant.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</si>
</sst>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00"/>
    <numFmt numFmtId="165" formatCode="0.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8"/>
      <color rgb="FF0000FF"/>
      <name val="Arial"/>
      <family val="2"/>
    </font>
    <font>
      <b/>
      <sz val="14"/>
      <color rgb="FF0000FF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vertAlign val="subscript"/>
      <sz val="12"/>
      <color indexed="12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vertAlign val="subscript"/>
      <sz val="12"/>
      <color theme="1"/>
      <name val="Arial"/>
      <family val="2"/>
    </font>
    <font>
      <sz val="10"/>
      <color theme="1"/>
      <name val="Symbol"/>
      <family val="1"/>
      <charset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b/>
      <sz val="10"/>
      <color indexed="12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15">
    <xf numFmtId="0" fontId="0" fillId="0" borderId="0" xfId="0"/>
    <xf numFmtId="0" fontId="1" fillId="0" borderId="0" xfId="1"/>
    <xf numFmtId="0" fontId="7" fillId="0" borderId="0" xfId="1" applyFont="1"/>
    <xf numFmtId="164" fontId="1" fillId="0" borderId="0" xfId="1" applyNumberFormat="1"/>
    <xf numFmtId="0" fontId="1" fillId="0" borderId="0" xfId="1" applyAlignment="1">
      <alignment horizontal="right"/>
    </xf>
    <xf numFmtId="0" fontId="1" fillId="0" borderId="0" xfId="1" quotePrefix="1" applyAlignment="1">
      <alignment horizontal="center"/>
    </xf>
    <xf numFmtId="165" fontId="1" fillId="0" borderId="0" xfId="1" applyNumberFormat="1"/>
    <xf numFmtId="0" fontId="1" fillId="0" borderId="0" xfId="1" applyBorder="1"/>
    <xf numFmtId="0" fontId="1" fillId="0" borderId="0" xfId="1" applyFill="1" applyBorder="1"/>
    <xf numFmtId="0" fontId="1" fillId="0" borderId="0" xfId="1" applyAlignment="1">
      <alignment horizontal="left"/>
    </xf>
    <xf numFmtId="16" fontId="4" fillId="2" borderId="1" xfId="0" applyNumberFormat="1" applyFont="1" applyFill="1" applyBorder="1" applyAlignment="1">
      <alignment horizontal="center" vertical="center"/>
    </xf>
    <xf numFmtId="0" fontId="15" fillId="0" borderId="2" xfId="0" applyFont="1" applyBorder="1"/>
    <xf numFmtId="0" fontId="0" fillId="0" borderId="3" xfId="0" applyBorder="1"/>
    <xf numFmtId="0" fontId="0" fillId="0" borderId="4" xfId="0" applyBorder="1"/>
    <xf numFmtId="0" fontId="7" fillId="0" borderId="2" xfId="0" applyFont="1" applyBorder="1"/>
    <xf numFmtId="0" fontId="16" fillId="3" borderId="7" xfId="1" applyFont="1" applyFill="1" applyBorder="1" applyAlignment="1">
      <alignment horizontal="center"/>
    </xf>
    <xf numFmtId="0" fontId="1" fillId="0" borderId="4" xfId="1" applyBorder="1"/>
    <xf numFmtId="0" fontId="16" fillId="3" borderId="5" xfId="1" applyFont="1" applyFill="1" applyBorder="1" applyAlignment="1">
      <alignment horizontal="center"/>
    </xf>
    <xf numFmtId="0" fontId="16" fillId="3" borderId="11" xfId="1" applyFont="1" applyFill="1" applyBorder="1" applyAlignment="1">
      <alignment horizontal="center"/>
    </xf>
    <xf numFmtId="0" fontId="15" fillId="0" borderId="13" xfId="1" applyFont="1" applyBorder="1"/>
    <xf numFmtId="0" fontId="15" fillId="0" borderId="14" xfId="1" applyFont="1" applyBorder="1"/>
    <xf numFmtId="0" fontId="17" fillId="0" borderId="0" xfId="1" applyFont="1"/>
    <xf numFmtId="0" fontId="7" fillId="0" borderId="13" xfId="1" applyFont="1" applyBorder="1"/>
    <xf numFmtId="0" fontId="16" fillId="3" borderId="15" xfId="1" applyFont="1" applyFill="1" applyBorder="1" applyAlignment="1">
      <alignment horizontal="center"/>
    </xf>
    <xf numFmtId="0" fontId="1" fillId="0" borderId="6" xfId="1" applyBorder="1" applyAlignment="1">
      <alignment horizontal="center"/>
    </xf>
    <xf numFmtId="0" fontId="18" fillId="3" borderId="16" xfId="1" applyFont="1" applyFill="1" applyBorder="1" applyAlignment="1">
      <alignment horizontal="center"/>
    </xf>
    <xf numFmtId="164" fontId="1" fillId="2" borderId="12" xfId="1" applyNumberFormat="1" applyFill="1" applyBorder="1" applyAlignment="1">
      <alignment horizontal="center"/>
    </xf>
    <xf numFmtId="0" fontId="7" fillId="0" borderId="14" xfId="1" applyFont="1" applyBorder="1"/>
    <xf numFmtId="0" fontId="1" fillId="0" borderId="1" xfId="1" applyBorder="1"/>
    <xf numFmtId="0" fontId="16" fillId="3" borderId="1" xfId="1" applyFont="1" applyFill="1" applyBorder="1"/>
    <xf numFmtId="2" fontId="1" fillId="2" borderId="1" xfId="1" applyNumberFormat="1" applyFill="1" applyBorder="1" applyAlignment="1">
      <alignment horizontal="center"/>
    </xf>
    <xf numFmtId="0" fontId="15" fillId="0" borderId="0" xfId="0" applyFont="1"/>
    <xf numFmtId="0" fontId="7" fillId="0" borderId="7" xfId="1" applyFont="1" applyBorder="1"/>
    <xf numFmtId="0" fontId="14" fillId="0" borderId="9" xfId="1" applyFont="1" applyBorder="1"/>
    <xf numFmtId="0" fontId="7" fillId="0" borderId="11" xfId="1" applyFont="1" applyBorder="1"/>
    <xf numFmtId="0" fontId="14" fillId="0" borderId="10" xfId="1" applyFont="1" applyBorder="1"/>
    <xf numFmtId="0" fontId="1" fillId="0" borderId="17" xfId="1" applyBorder="1"/>
    <xf numFmtId="0" fontId="1" fillId="0" borderId="3" xfId="1" applyBorder="1"/>
    <xf numFmtId="0" fontId="1" fillId="4" borderId="6" xfId="1" applyFont="1" applyFill="1" applyBorder="1" applyAlignment="1">
      <alignment horizontal="center"/>
    </xf>
    <xf numFmtId="0" fontId="1" fillId="4" borderId="8" xfId="1" applyFont="1" applyFill="1" applyBorder="1" applyAlignment="1">
      <alignment horizontal="center"/>
    </xf>
    <xf numFmtId="0" fontId="1" fillId="0" borderId="0" xfId="1" applyFont="1"/>
    <xf numFmtId="0" fontId="15" fillId="0" borderId="3" xfId="0" applyFont="1" applyBorder="1"/>
    <xf numFmtId="0" fontId="15" fillId="0" borderId="4" xfId="0" applyFont="1" applyBorder="1"/>
    <xf numFmtId="0" fontId="1" fillId="4" borderId="12" xfId="1" applyFont="1" applyFill="1" applyBorder="1" applyAlignment="1">
      <alignment horizontal="center"/>
    </xf>
    <xf numFmtId="0" fontId="1" fillId="4" borderId="16" xfId="1" applyFont="1" applyFill="1" applyBorder="1" applyAlignment="1">
      <alignment horizontal="center"/>
    </xf>
    <xf numFmtId="0" fontId="1" fillId="0" borderId="0" xfId="1" applyFont="1" applyBorder="1"/>
    <xf numFmtId="0" fontId="16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7" fillId="0" borderId="0" xfId="1" applyFont="1" applyFill="1" applyBorder="1"/>
    <xf numFmtId="0" fontId="16" fillId="3" borderId="13" xfId="1" applyFont="1" applyFill="1" applyBorder="1" applyAlignment="1">
      <alignment horizontal="center"/>
    </xf>
    <xf numFmtId="0" fontId="16" fillId="3" borderId="20" xfId="1" applyFont="1" applyFill="1" applyBorder="1" applyAlignment="1">
      <alignment horizontal="center"/>
    </xf>
    <xf numFmtId="0" fontId="16" fillId="3" borderId="14" xfId="1" applyFont="1" applyFill="1" applyBorder="1" applyAlignment="1">
      <alignment horizontal="center"/>
    </xf>
    <xf numFmtId="0" fontId="7" fillId="0" borderId="1" xfId="0" applyFont="1" applyBorder="1"/>
    <xf numFmtId="0" fontId="1" fillId="4" borderId="15" xfId="1" applyFont="1" applyFill="1" applyBorder="1" applyAlignment="1">
      <alignment horizontal="center"/>
    </xf>
    <xf numFmtId="0" fontId="15" fillId="0" borderId="9" xfId="0" applyFont="1" applyBorder="1"/>
    <xf numFmtId="0" fontId="15" fillId="0" borderId="20" xfId="1" applyFont="1" applyBorder="1"/>
    <xf numFmtId="0" fontId="16" fillId="0" borderId="1" xfId="1" applyFont="1" applyFill="1" applyBorder="1" applyAlignment="1">
      <alignment horizontal="center"/>
    </xf>
    <xf numFmtId="0" fontId="1" fillId="0" borderId="2" xfId="1" applyBorder="1"/>
    <xf numFmtId="0" fontId="1" fillId="0" borderId="13" xfId="1" applyFont="1" applyBorder="1"/>
    <xf numFmtId="0" fontId="1" fillId="0" borderId="20" xfId="1" applyFont="1" applyBorder="1"/>
    <xf numFmtId="0" fontId="9" fillId="0" borderId="0" xfId="1" applyFont="1" applyBorder="1" applyAlignment="1">
      <alignment horizontal="right"/>
    </xf>
    <xf numFmtId="0" fontId="15" fillId="0" borderId="2" xfId="1" applyFont="1" applyBorder="1" applyAlignment="1">
      <alignment horizontal="center"/>
    </xf>
    <xf numFmtId="0" fontId="15" fillId="0" borderId="4" xfId="1" applyFont="1" applyBorder="1" applyAlignment="1">
      <alignment horizontal="center"/>
    </xf>
    <xf numFmtId="0" fontId="18" fillId="3" borderId="19" xfId="1" applyFont="1" applyFill="1" applyBorder="1" applyAlignment="1">
      <alignment horizontal="center"/>
    </xf>
    <xf numFmtId="164" fontId="1" fillId="2" borderId="8" xfId="1" applyNumberFormat="1" applyFill="1" applyBorder="1" applyAlignment="1">
      <alignment horizontal="center"/>
    </xf>
    <xf numFmtId="0" fontId="0" fillId="0" borderId="1" xfId="0" applyBorder="1"/>
    <xf numFmtId="0" fontId="15" fillId="0" borderId="0" xfId="0" applyFont="1" applyBorder="1"/>
    <xf numFmtId="0" fontId="15" fillId="0" borderId="21" xfId="0" applyFont="1" applyBorder="1"/>
    <xf numFmtId="0" fontId="0" fillId="0" borderId="13" xfId="0" applyBorder="1"/>
    <xf numFmtId="0" fontId="24" fillId="0" borderId="2" xfId="0" applyFont="1" applyBorder="1"/>
    <xf numFmtId="16" fontId="4" fillId="2" borderId="13" xfId="0" applyNumberFormat="1" applyFont="1" applyFill="1" applyBorder="1" applyAlignment="1">
      <alignment horizontal="center" vertical="center"/>
    </xf>
    <xf numFmtId="0" fontId="15" fillId="0" borderId="7" xfId="0" applyFont="1" applyBorder="1"/>
    <xf numFmtId="0" fontId="15" fillId="0" borderId="17" xfId="0" applyFont="1" applyBorder="1"/>
    <xf numFmtId="0" fontId="15" fillId="0" borderId="5" xfId="0" applyFont="1" applyBorder="1"/>
    <xf numFmtId="0" fontId="15" fillId="0" borderId="18" xfId="0" applyFont="1" applyBorder="1"/>
    <xf numFmtId="0" fontId="15" fillId="0" borderId="11" xfId="0" applyFont="1" applyBorder="1"/>
    <xf numFmtId="0" fontId="15" fillId="0" borderId="10" xfId="0" applyFont="1" applyBorder="1"/>
    <xf numFmtId="0" fontId="3" fillId="0" borderId="0" xfId="0" applyFont="1"/>
    <xf numFmtId="0" fontId="3" fillId="3" borderId="7" xfId="0" applyFont="1" applyFill="1" applyBorder="1"/>
    <xf numFmtId="0" fontId="3" fillId="3" borderId="17" xfId="0" applyFont="1" applyFill="1" applyBorder="1"/>
    <xf numFmtId="0" fontId="3" fillId="3" borderId="9" xfId="0" applyFont="1" applyFill="1" applyBorder="1" applyAlignment="1">
      <alignment horizontal="right"/>
    </xf>
    <xf numFmtId="0" fontId="1" fillId="0" borderId="0" xfId="0" applyFont="1"/>
    <xf numFmtId="0" fontId="3" fillId="3" borderId="5" xfId="0" applyFont="1" applyFill="1" applyBorder="1"/>
    <xf numFmtId="0" fontId="3" fillId="3" borderId="0" xfId="0" applyFont="1" applyFill="1"/>
    <xf numFmtId="0" fontId="3" fillId="3" borderId="18" xfId="0" applyFont="1" applyFill="1" applyBorder="1"/>
    <xf numFmtId="0" fontId="0" fillId="3" borderId="5" xfId="0" applyFill="1" applyBorder="1"/>
    <xf numFmtId="0" fontId="0" fillId="3" borderId="0" xfId="0" applyFill="1"/>
    <xf numFmtId="0" fontId="0" fillId="3" borderId="18" xfId="0" applyFill="1" applyBorder="1"/>
    <xf numFmtId="0" fontId="1" fillId="3" borderId="5" xfId="0" applyFont="1" applyFill="1" applyBorder="1"/>
    <xf numFmtId="0" fontId="1" fillId="3" borderId="0" xfId="0" applyFont="1" applyFill="1"/>
    <xf numFmtId="0" fontId="1" fillId="3" borderId="18" xfId="0" applyFont="1" applyFill="1" applyBorder="1"/>
    <xf numFmtId="0" fontId="1" fillId="3" borderId="5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6" fillId="3" borderId="0" xfId="5" applyFill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1" xfId="0" applyFont="1" applyFill="1" applyBorder="1"/>
    <xf numFmtId="0" fontId="1" fillId="3" borderId="21" xfId="0" applyFont="1" applyFill="1" applyBorder="1"/>
    <xf numFmtId="0" fontId="1" fillId="3" borderId="10" xfId="0" applyFont="1" applyFill="1" applyBorder="1"/>
    <xf numFmtId="0" fontId="26" fillId="5" borderId="1" xfId="5" applyFill="1" applyBorder="1" applyAlignment="1">
      <alignment horizontal="center"/>
    </xf>
    <xf numFmtId="0" fontId="30" fillId="0" borderId="0" xfId="5" applyFont="1" applyAlignment="1">
      <alignment horizontal="center"/>
    </xf>
    <xf numFmtId="0" fontId="26" fillId="0" borderId="0" xfId="5" applyAlignment="1">
      <alignment horizontal="center"/>
    </xf>
    <xf numFmtId="0" fontId="1" fillId="0" borderId="1" xfId="1" applyFont="1" applyBorder="1"/>
    <xf numFmtId="0" fontId="1" fillId="0" borderId="0" xfId="1" applyAlignment="1">
      <alignment wrapText="1"/>
    </xf>
    <xf numFmtId="0" fontId="5" fillId="2" borderId="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27" fillId="2" borderId="11" xfId="0" applyFont="1" applyFill="1" applyBorder="1" applyAlignment="1">
      <alignment horizontal="center"/>
    </xf>
    <xf numFmtId="0" fontId="27" fillId="2" borderId="21" xfId="0" applyFont="1" applyFill="1" applyBorder="1" applyAlignment="1">
      <alignment horizontal="center"/>
    </xf>
    <xf numFmtId="0" fontId="27" fillId="2" borderId="10" xfId="0" applyFont="1" applyFill="1" applyBorder="1" applyAlignment="1">
      <alignment horizontal="center"/>
    </xf>
    <xf numFmtId="0" fontId="28" fillId="3" borderId="5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</cellXfs>
  <cellStyles count="6">
    <cellStyle name="Komma 2" xfId="2"/>
    <cellStyle name="Komma 3" xfId="4"/>
    <cellStyle name="Link" xfId="5" builtinId="8"/>
    <cellStyle name="Standard" xfId="0" builtinId="0"/>
    <cellStyle name="Standard 2" xfId="1"/>
    <cellStyle name="Stand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zoomScaleNormal="100" workbookViewId="0"/>
  </sheetViews>
  <sheetFormatPr baseColWidth="10" defaultRowHeight="15" x14ac:dyDescent="0.25"/>
  <cols>
    <col min="4" max="4" width="22.85546875" customWidth="1"/>
  </cols>
  <sheetData>
    <row r="1" spans="1:7" ht="15.75" thickBot="1" x14ac:dyDescent="0.3">
      <c r="A1" s="77"/>
      <c r="B1" s="77"/>
      <c r="C1" s="77"/>
      <c r="D1" s="77"/>
      <c r="E1" s="77"/>
      <c r="F1" s="77"/>
      <c r="G1" s="77"/>
    </row>
    <row r="2" spans="1:7" ht="15.75" thickBot="1" x14ac:dyDescent="0.3">
      <c r="A2" s="77"/>
      <c r="B2" s="78"/>
      <c r="C2" s="79"/>
      <c r="D2" s="79" t="s">
        <v>0</v>
      </c>
      <c r="E2" s="79"/>
      <c r="F2" s="80"/>
      <c r="G2" s="77"/>
    </row>
    <row r="3" spans="1:7" ht="23.25" x14ac:dyDescent="0.35">
      <c r="A3" s="77"/>
      <c r="B3" s="103" t="s">
        <v>1</v>
      </c>
      <c r="C3" s="104"/>
      <c r="D3" s="104"/>
      <c r="E3" s="104"/>
      <c r="F3" s="105"/>
      <c r="G3" s="77"/>
    </row>
    <row r="4" spans="1:7" ht="18.75" thickBot="1" x14ac:dyDescent="0.3">
      <c r="A4" s="77"/>
      <c r="B4" s="106" t="s">
        <v>2</v>
      </c>
      <c r="C4" s="107"/>
      <c r="D4" s="107"/>
      <c r="E4" s="107"/>
      <c r="F4" s="108"/>
      <c r="G4" s="77"/>
    </row>
    <row r="5" spans="1:7" x14ac:dyDescent="0.25">
      <c r="A5" s="81"/>
      <c r="B5" s="82"/>
      <c r="C5" s="83"/>
      <c r="D5" s="83"/>
      <c r="E5" s="83"/>
      <c r="F5" s="84"/>
    </row>
    <row r="6" spans="1:7" ht="15.75" thickBot="1" x14ac:dyDescent="0.3">
      <c r="A6" s="81"/>
      <c r="B6" s="85"/>
      <c r="C6" s="86"/>
      <c r="D6" s="86"/>
      <c r="E6" s="86"/>
      <c r="F6" s="87"/>
    </row>
    <row r="7" spans="1:7" ht="23.25" x14ac:dyDescent="0.35">
      <c r="A7" s="81"/>
      <c r="B7" s="103" t="s">
        <v>41</v>
      </c>
      <c r="C7" s="104"/>
      <c r="D7" s="104"/>
      <c r="E7" s="104"/>
      <c r="F7" s="105"/>
    </row>
    <row r="8" spans="1:7" ht="15.75" thickBot="1" x14ac:dyDescent="0.3">
      <c r="A8" s="81"/>
      <c r="B8" s="109"/>
      <c r="C8" s="110"/>
      <c r="D8" s="110"/>
      <c r="E8" s="110"/>
      <c r="F8" s="111"/>
    </row>
    <row r="9" spans="1:7" x14ac:dyDescent="0.25">
      <c r="A9" s="81"/>
      <c r="B9" s="88"/>
      <c r="C9" s="89"/>
      <c r="D9" s="89"/>
      <c r="E9" s="89"/>
      <c r="F9" s="90"/>
    </row>
    <row r="10" spans="1:7" x14ac:dyDescent="0.25">
      <c r="A10" s="81"/>
      <c r="B10" s="112"/>
      <c r="C10" s="113"/>
      <c r="D10" s="113"/>
      <c r="E10" s="113"/>
      <c r="F10" s="114"/>
    </row>
    <row r="11" spans="1:7" x14ac:dyDescent="0.25">
      <c r="A11" s="81"/>
      <c r="B11" s="112"/>
      <c r="C11" s="113"/>
      <c r="D11" s="113"/>
      <c r="E11" s="113"/>
      <c r="F11" s="114"/>
    </row>
    <row r="12" spans="1:7" x14ac:dyDescent="0.25">
      <c r="A12" s="81"/>
      <c r="B12" s="91"/>
      <c r="C12" s="92"/>
      <c r="D12" s="93" t="s">
        <v>13</v>
      </c>
      <c r="E12" s="92"/>
      <c r="F12" s="94"/>
    </row>
    <row r="13" spans="1:7" x14ac:dyDescent="0.25">
      <c r="A13" s="81"/>
      <c r="B13" s="91"/>
      <c r="C13" s="92"/>
      <c r="D13" s="93" t="s">
        <v>47</v>
      </c>
      <c r="E13" s="92"/>
      <c r="F13" s="94"/>
    </row>
    <row r="14" spans="1:7" x14ac:dyDescent="0.25">
      <c r="A14" s="81"/>
      <c r="B14" s="91"/>
      <c r="C14" s="92"/>
      <c r="D14" s="93" t="s">
        <v>48</v>
      </c>
      <c r="E14" s="92"/>
      <c r="F14" s="94"/>
    </row>
    <row r="15" spans="1:7" x14ac:dyDescent="0.25">
      <c r="A15" s="81"/>
      <c r="B15" s="91"/>
      <c r="C15" s="92"/>
      <c r="D15" s="93" t="s">
        <v>49</v>
      </c>
      <c r="E15" s="92"/>
      <c r="F15" s="94"/>
    </row>
    <row r="16" spans="1:7" x14ac:dyDescent="0.25">
      <c r="A16" s="81"/>
      <c r="B16" s="91"/>
      <c r="C16" s="92"/>
      <c r="D16" s="93"/>
      <c r="E16" s="92"/>
      <c r="F16" s="94"/>
    </row>
    <row r="17" spans="1:6" x14ac:dyDescent="0.25">
      <c r="A17" s="81"/>
      <c r="B17" s="91"/>
      <c r="C17" s="92"/>
      <c r="D17" s="93"/>
      <c r="E17" s="92"/>
      <c r="F17" s="94"/>
    </row>
    <row r="18" spans="1:6" ht="15.75" thickBot="1" x14ac:dyDescent="0.3">
      <c r="A18" s="81"/>
      <c r="B18" s="95"/>
      <c r="C18" s="96"/>
      <c r="D18" s="96"/>
      <c r="E18" s="96"/>
      <c r="F18" s="97"/>
    </row>
    <row r="19" spans="1:6" x14ac:dyDescent="0.25">
      <c r="A19" s="81"/>
      <c r="B19" s="81"/>
      <c r="C19" s="81"/>
      <c r="D19" s="81"/>
      <c r="E19" s="81"/>
      <c r="F19" s="81"/>
    </row>
  </sheetData>
  <mergeCells count="5">
    <mergeCell ref="B3:F3"/>
    <mergeCell ref="B4:F4"/>
    <mergeCell ref="B7:F7"/>
    <mergeCell ref="B8:F8"/>
    <mergeCell ref="B10:F11"/>
  </mergeCells>
  <hyperlinks>
    <hyperlink ref="D12" location="'Ü 8-27 '!A1" display="Ü 8-27"/>
    <hyperlink ref="D13" location="'K 8-19'!A1" display="K 8-19"/>
    <hyperlink ref="D14" location="'K 8-20'!A1" display="K 8-20"/>
    <hyperlink ref="D15" location="'Ü 8-21'!A1" display="Ü 8-21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zoomScaleNormal="100" workbookViewId="0">
      <selection activeCell="C5" sqref="C5"/>
    </sheetView>
  </sheetViews>
  <sheetFormatPr baseColWidth="10" defaultColWidth="11.42578125" defaultRowHeight="12.75" x14ac:dyDescent="0.2"/>
  <cols>
    <col min="1" max="1" width="11.42578125" style="1"/>
    <col min="2" max="2" width="16.140625" style="1" customWidth="1"/>
    <col min="3" max="3" width="21.28515625" style="1" customWidth="1"/>
    <col min="4" max="4" width="19.42578125" style="1" customWidth="1"/>
    <col min="5" max="5" width="11.42578125" style="1"/>
    <col min="6" max="6" width="17" style="1" customWidth="1"/>
    <col min="7" max="16384" width="11.42578125" style="1"/>
  </cols>
  <sheetData>
    <row r="1" spans="1:15" s="77" customFormat="1" x14ac:dyDescent="0.2">
      <c r="A1" s="77" t="s">
        <v>50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5" s="77" customFormat="1" x14ac:dyDescent="0.2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5" customFormat="1" ht="15.75" thickBot="1" x14ac:dyDescent="0.3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customFormat="1" ht="15.75" thickBot="1" x14ac:dyDescent="0.3">
      <c r="A4" s="81"/>
      <c r="B4" s="98" t="s">
        <v>51</v>
      </c>
      <c r="C4" s="98" t="s">
        <v>52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customFormat="1" ht="15" x14ac:dyDescent="0.25">
      <c r="A5" s="81"/>
      <c r="B5" s="99"/>
      <c r="C5" s="99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customFormat="1" ht="15.75" thickBot="1" x14ac:dyDescent="0.3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ht="15.75" thickBot="1" x14ac:dyDescent="0.3">
      <c r="B7" s="10" t="s">
        <v>13</v>
      </c>
      <c r="C7" s="11" t="s">
        <v>43</v>
      </c>
      <c r="D7" s="12"/>
      <c r="E7" s="12"/>
      <c r="F7" s="12"/>
      <c r="G7" s="13"/>
    </row>
    <row r="8" spans="1:15" ht="13.5" thickBot="1" x14ac:dyDescent="0.25">
      <c r="B8" s="14" t="s">
        <v>14</v>
      </c>
      <c r="C8" s="41"/>
      <c r="D8" s="52" t="s">
        <v>15</v>
      </c>
      <c r="E8" s="11"/>
      <c r="F8" s="37"/>
      <c r="G8" s="42"/>
    </row>
    <row r="9" spans="1:15" ht="15.75" x14ac:dyDescent="0.3">
      <c r="B9" s="15" t="s">
        <v>16</v>
      </c>
      <c r="C9" s="38">
        <v>8</v>
      </c>
      <c r="D9" s="49" t="s">
        <v>17</v>
      </c>
      <c r="E9" s="38">
        <v>7</v>
      </c>
      <c r="F9" s="45"/>
      <c r="G9" s="47"/>
    </row>
    <row r="10" spans="1:15" ht="13.5" thickBot="1" x14ac:dyDescent="0.25">
      <c r="B10" s="17" t="s">
        <v>18</v>
      </c>
      <c r="C10" s="39">
        <v>74</v>
      </c>
      <c r="D10" s="50" t="s">
        <v>19</v>
      </c>
      <c r="E10" s="39">
        <v>78</v>
      </c>
      <c r="F10" s="45"/>
      <c r="G10" s="45"/>
    </row>
    <row r="11" spans="1:15" ht="16.5" thickBot="1" x14ac:dyDescent="0.35">
      <c r="B11" s="17" t="s">
        <v>20</v>
      </c>
      <c r="C11" s="39">
        <v>40</v>
      </c>
      <c r="D11" s="51" t="s">
        <v>21</v>
      </c>
      <c r="E11" s="43">
        <v>50</v>
      </c>
      <c r="F11" s="19" t="s">
        <v>10</v>
      </c>
    </row>
    <row r="12" spans="1:15" ht="13.5" thickBot="1" x14ac:dyDescent="0.25">
      <c r="B12" s="17" t="s">
        <v>4</v>
      </c>
      <c r="C12" s="39">
        <v>0.05</v>
      </c>
      <c r="D12" s="46"/>
      <c r="E12" s="47"/>
      <c r="F12" s="20" t="s">
        <v>54</v>
      </c>
      <c r="G12" s="101">
        <f>n_1+n_2-2</f>
        <v>88</v>
      </c>
    </row>
    <row r="13" spans="1:15" ht="13.5" thickBot="1" x14ac:dyDescent="0.25">
      <c r="B13" s="18" t="s">
        <v>3</v>
      </c>
      <c r="C13" s="43">
        <v>2</v>
      </c>
      <c r="D13" s="56" t="s">
        <v>22</v>
      </c>
      <c r="E13" s="47"/>
      <c r="F13" s="48">
        <f>n_1+n_2-2</f>
        <v>88</v>
      </c>
      <c r="G13" s="48"/>
    </row>
    <row r="14" spans="1:15" ht="13.5" thickBot="1" x14ac:dyDescent="0.25">
      <c r="D14" s="8"/>
      <c r="E14" s="8"/>
      <c r="F14" s="8"/>
      <c r="G14" s="8"/>
    </row>
    <row r="15" spans="1:15" ht="15" thickBot="1" x14ac:dyDescent="0.3">
      <c r="B15" s="22" t="s">
        <v>11</v>
      </c>
      <c r="G15" s="40"/>
    </row>
    <row r="16" spans="1:15" ht="15.75" thickBot="1" x14ac:dyDescent="0.3">
      <c r="B16" s="23" t="str">
        <f>IF(C13=2,"1-a/2",IF(C13=1,"1-a","------"))</f>
        <v>1-a/2</v>
      </c>
      <c r="C16" s="24">
        <f>IF(C13=2,1-C12/2,IF(C13=1,1-C12,"Seiten eingeben! 1 oder 2!"))</f>
        <v>0.97499999999999998</v>
      </c>
      <c r="G16"/>
    </row>
    <row r="17" spans="2:7" ht="19.5" thickBot="1" x14ac:dyDescent="0.4">
      <c r="B17" s="25" t="s">
        <v>42</v>
      </c>
      <c r="C17" s="26">
        <f>TINV(C12,F13)</f>
        <v>1.9872898648311721</v>
      </c>
      <c r="D17" s="57" t="s">
        <v>23</v>
      </c>
      <c r="E17" s="16"/>
      <c r="G17"/>
    </row>
    <row r="18" spans="2:7" ht="15.75" thickBot="1" x14ac:dyDescent="0.3">
      <c r="B18" s="27" t="s">
        <v>12</v>
      </c>
      <c r="C18" s="28"/>
      <c r="G18"/>
    </row>
    <row r="19" spans="2:7" ht="15.75" thickBot="1" x14ac:dyDescent="0.3">
      <c r="B19" s="29" t="s">
        <v>24</v>
      </c>
      <c r="C19" s="30">
        <f>(_____xq1-_____xq2)/SQRT((s_1^2/n_1)+(s_2^2/n_2))</f>
        <v>-2.4902912254587615</v>
      </c>
      <c r="G19"/>
    </row>
    <row r="20" spans="2:7" ht="13.5" thickBot="1" x14ac:dyDescent="0.25"/>
    <row r="21" spans="2:7" ht="15.75" thickBot="1" x14ac:dyDescent="0.3">
      <c r="B21" s="22" t="s">
        <v>7</v>
      </c>
      <c r="C21" s="2"/>
      <c r="D21" s="31"/>
      <c r="E21" s="31"/>
      <c r="F21" s="31"/>
      <c r="G21"/>
    </row>
    <row r="22" spans="2:7" ht="15" thickBot="1" x14ac:dyDescent="0.3">
      <c r="B22" s="32" t="s">
        <v>25</v>
      </c>
      <c r="C22" s="33" t="str">
        <f>IF(ABS(C19)&gt;ABS(C17),"Ja","Nein")</f>
        <v>Ja</v>
      </c>
      <c r="D22" s="28" t="s">
        <v>26</v>
      </c>
      <c r="G22" s="31"/>
    </row>
    <row r="23" spans="2:7" ht="13.5" thickBot="1" x14ac:dyDescent="0.25">
      <c r="B23" s="34" t="s">
        <v>9</v>
      </c>
      <c r="C23" s="35" t="str">
        <f>IF(ABS(C19)&gt;ABS(C17),"Hypothese verwerfen !","Hypothese NICHT verwerfen !")</f>
        <v>Hypothese verwerfen !</v>
      </c>
      <c r="G23" s="31"/>
    </row>
  </sheetData>
  <hyperlinks>
    <hyperlink ref="B4" location="LS_W!A1" display="Übersicht"/>
    <hyperlink ref="C4" location="'Ü 8-28 '!A1" display="Ü 8-28"/>
  </hyperlinks>
  <pageMargins left="0.78740157499999996" right="0.78740157499999996" top="0.72" bottom="0.93" header="0.4921259845" footer="0.4921259845"/>
  <pageSetup paperSize="9" scale="80" orientation="portrait" horizontalDpi="300" verticalDpi="300" r:id="rId1"/>
  <headerFooter alignWithMargins="0">
    <oddHeader>&amp;C&amp;A</oddHeader>
    <oddFooter>&amp;LPS: &amp;F; &amp;A&amp;CSeite&amp;P(von&amp;N)&amp;R&amp;D;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zoomScaleNormal="100" workbookViewId="0">
      <selection activeCell="C20" sqref="C20"/>
    </sheetView>
  </sheetViews>
  <sheetFormatPr baseColWidth="10" defaultColWidth="11.42578125" defaultRowHeight="12.75" x14ac:dyDescent="0.2"/>
  <cols>
    <col min="1" max="1" width="15.7109375" style="1" customWidth="1"/>
    <col min="2" max="2" width="17.42578125" style="1" customWidth="1"/>
    <col min="3" max="3" width="27.28515625" style="1" customWidth="1"/>
    <col min="4" max="4" width="22.5703125" style="1" customWidth="1"/>
    <col min="5" max="5" width="16.5703125" style="1" customWidth="1"/>
    <col min="6" max="6" width="22" style="1" customWidth="1"/>
    <col min="7" max="16384" width="11.42578125" style="1"/>
  </cols>
  <sheetData>
    <row r="1" spans="1:15" s="77" customFormat="1" x14ac:dyDescent="0.2">
      <c r="A1" s="77" t="s">
        <v>50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5" s="77" customFormat="1" x14ac:dyDescent="0.2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5" customFormat="1" ht="15.75" thickBot="1" x14ac:dyDescent="0.3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customFormat="1" ht="15.75" thickBot="1" x14ac:dyDescent="0.3">
      <c r="A4" s="98" t="s">
        <v>13</v>
      </c>
      <c r="B4" s="98" t="s">
        <v>51</v>
      </c>
      <c r="C4" s="98" t="s">
        <v>53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customFormat="1" ht="15" x14ac:dyDescent="0.25">
      <c r="A5" s="81"/>
      <c r="B5" s="99"/>
      <c r="C5" s="99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customFormat="1" ht="15.75" thickBot="1" x14ac:dyDescent="0.3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ht="15.75" thickBot="1" x14ac:dyDescent="0.3">
      <c r="B7" s="10" t="s">
        <v>36</v>
      </c>
      <c r="C7" s="11" t="s">
        <v>43</v>
      </c>
      <c r="D7" s="12"/>
      <c r="E7" s="12"/>
      <c r="F7" s="12"/>
      <c r="G7" s="13"/>
    </row>
    <row r="8" spans="1:15" ht="13.5" thickBot="1" x14ac:dyDescent="0.25">
      <c r="B8" s="14" t="s">
        <v>14</v>
      </c>
      <c r="C8" s="41"/>
      <c r="D8" s="52" t="s">
        <v>15</v>
      </c>
      <c r="E8" s="11"/>
      <c r="F8" s="36"/>
      <c r="G8" s="42"/>
    </row>
    <row r="9" spans="1:15" ht="15.75" x14ac:dyDescent="0.3">
      <c r="B9" s="49" t="s">
        <v>35</v>
      </c>
      <c r="C9" s="38">
        <f>20/50</f>
        <v>0.4</v>
      </c>
      <c r="D9" s="49" t="s">
        <v>34</v>
      </c>
      <c r="E9" s="53">
        <f>30/50</f>
        <v>0.6</v>
      </c>
      <c r="F9" s="58" t="s">
        <v>33</v>
      </c>
      <c r="G9" s="47"/>
    </row>
    <row r="10" spans="1:15" ht="16.5" thickBot="1" x14ac:dyDescent="0.35">
      <c r="B10" s="50" t="s">
        <v>20</v>
      </c>
      <c r="C10" s="39">
        <v>50</v>
      </c>
      <c r="D10" s="51" t="s">
        <v>21</v>
      </c>
      <c r="E10" s="44">
        <v>50</v>
      </c>
      <c r="F10" s="59" t="s">
        <v>32</v>
      </c>
      <c r="G10" s="45"/>
    </row>
    <row r="11" spans="1:15" ht="13.5" thickBot="1" x14ac:dyDescent="0.25">
      <c r="B11" s="50" t="s">
        <v>4</v>
      </c>
      <c r="C11" s="39">
        <v>0.01</v>
      </c>
      <c r="D11" s="46"/>
      <c r="E11" s="47"/>
      <c r="F11" s="55" t="s">
        <v>31</v>
      </c>
    </row>
    <row r="12" spans="1:15" ht="13.5" thickBot="1" x14ac:dyDescent="0.25">
      <c r="B12" s="51" t="s">
        <v>3</v>
      </c>
      <c r="C12" s="43">
        <v>2</v>
      </c>
      <c r="D12" s="56" t="s">
        <v>22</v>
      </c>
      <c r="E12" s="47"/>
      <c r="F12" s="55" t="s">
        <v>30</v>
      </c>
      <c r="G12" s="21"/>
    </row>
    <row r="13" spans="1:15" ht="13.5" thickBot="1" x14ac:dyDescent="0.25">
      <c r="B13" s="4"/>
      <c r="C13" s="4"/>
      <c r="D13" s="9"/>
      <c r="E13" s="61" t="s">
        <v>44</v>
      </c>
      <c r="F13" s="62">
        <f>(pd_1*np_1+pd_2*np_2)/
(np_1+np_2)</f>
        <v>0.5</v>
      </c>
    </row>
    <row r="14" spans="1:15" ht="13.5" thickBot="1" x14ac:dyDescent="0.25">
      <c r="B14" s="4"/>
      <c r="C14" s="4"/>
      <c r="D14" s="9"/>
      <c r="E14" s="60"/>
      <c r="F14" s="7"/>
    </row>
    <row r="15" spans="1:15" ht="15" thickBot="1" x14ac:dyDescent="0.3">
      <c r="B15" s="22" t="s">
        <v>5</v>
      </c>
    </row>
    <row r="16" spans="1:15" x14ac:dyDescent="0.2">
      <c r="B16" s="23" t="str">
        <f>IF(C12=2,"1-a/2",IF(C12=1,"1-a","------"))</f>
        <v>1-a/2</v>
      </c>
      <c r="C16" s="24">
        <f>IF(C12=2,1-C11/2,IF(C12=1,1-C11,"Seiten eingeben! 1 oder 2!"))</f>
        <v>0.995</v>
      </c>
    </row>
    <row r="17" spans="2:7" ht="19.5" thickBot="1" x14ac:dyDescent="0.4">
      <c r="B17" s="63" t="s">
        <v>6</v>
      </c>
      <c r="C17" s="64">
        <f>NORMINV(C16,0,1)</f>
        <v>2.5758293035488999</v>
      </c>
    </row>
    <row r="18" spans="2:7" ht="16.5" thickBot="1" x14ac:dyDescent="0.35">
      <c r="B18" s="27" t="s">
        <v>29</v>
      </c>
      <c r="C18" s="28" t="s">
        <v>28</v>
      </c>
    </row>
    <row r="19" spans="2:7" ht="13.5" thickBot="1" x14ac:dyDescent="0.25">
      <c r="B19" s="29" t="s">
        <v>45</v>
      </c>
      <c r="C19" s="30">
        <f>(pd_1-pd_2)/
(SQRT(Pe*(1-Pe))*SQRT((np_1+np_2)/(np_1*np_2)))</f>
        <v>-1.9999999999999996</v>
      </c>
    </row>
    <row r="20" spans="2:7" ht="13.5" thickBot="1" x14ac:dyDescent="0.25"/>
    <row r="21" spans="2:7" ht="13.5" thickBot="1" x14ac:dyDescent="0.25">
      <c r="B21" s="22" t="s">
        <v>7</v>
      </c>
      <c r="C21" s="2"/>
    </row>
    <row r="22" spans="2:7" ht="14.25" x14ac:dyDescent="0.25">
      <c r="B22" s="32" t="s">
        <v>8</v>
      </c>
      <c r="C22" s="33" t="str">
        <f>IF(ABS(C19)&gt;ABS(C17),"Ja","Nein")</f>
        <v>Nein</v>
      </c>
    </row>
    <row r="23" spans="2:7" ht="13.5" thickBot="1" x14ac:dyDescent="0.25">
      <c r="B23" s="34" t="s">
        <v>9</v>
      </c>
      <c r="C23" s="35" t="str">
        <f>IF(ABS(C19)&gt;ABS(C17),"Hypothese verwerfen !","Hypothese NICHT verwerfen !")</f>
        <v>Hypothese NICHT verwerfen !</v>
      </c>
    </row>
    <row r="25" spans="2:7" x14ac:dyDescent="0.2">
      <c r="B25" s="2"/>
      <c r="E25" s="5"/>
      <c r="F25" s="3"/>
      <c r="G25" s="6"/>
    </row>
    <row r="26" spans="2:7" x14ac:dyDescent="0.2">
      <c r="C26" s="2"/>
      <c r="D26" s="2"/>
      <c r="F26" s="2"/>
    </row>
    <row r="27" spans="2:7" x14ac:dyDescent="0.2">
      <c r="B27" s="2"/>
    </row>
    <row r="28" spans="2:7" x14ac:dyDescent="0.2">
      <c r="D28" s="2"/>
    </row>
  </sheetData>
  <hyperlinks>
    <hyperlink ref="B4" location="LS_W!A1" display="Übersicht"/>
    <hyperlink ref="A4" location="'Ü 8-27 '!A1" display="Ü 8-27"/>
    <hyperlink ref="C4" location="'Ü 8-29'!A1" display="Ü 8-29"/>
  </hyperlinks>
  <pageMargins left="0.78740157499999996" right="0.78740157499999996" top="0.72" bottom="0.93" header="0.4921259845" footer="0.4921259845"/>
  <pageSetup paperSize="9" scale="65" orientation="portrait" horizontalDpi="300" verticalDpi="300" r:id="rId1"/>
  <headerFooter alignWithMargins="0">
    <oddHeader>&amp;C&amp;A</oddHeader>
    <oddFooter>&amp;LPS: &amp;F; &amp;A &amp;C   Seite&amp;P(von&amp;N)&amp;R&amp;D;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opLeftCell="A4" zoomScaleNormal="100" workbookViewId="0">
      <selection activeCell="C4" sqref="C4"/>
    </sheetView>
  </sheetViews>
  <sheetFormatPr baseColWidth="10" defaultColWidth="11.42578125" defaultRowHeight="12.75" x14ac:dyDescent="0.2"/>
  <cols>
    <col min="1" max="1" width="14.28515625" style="1" customWidth="1"/>
    <col min="2" max="2" width="16.140625" style="1" customWidth="1"/>
    <col min="3" max="3" width="28.140625" style="1" customWidth="1"/>
    <col min="4" max="4" width="18.28515625" style="1" bestFit="1" customWidth="1"/>
    <col min="5" max="5" width="14.140625" style="1" bestFit="1" customWidth="1"/>
    <col min="6" max="6" width="75.85546875" style="1" bestFit="1" customWidth="1"/>
    <col min="7" max="16384" width="11.42578125" style="1"/>
  </cols>
  <sheetData>
    <row r="1" spans="1:15" s="77" customFormat="1" x14ac:dyDescent="0.2">
      <c r="A1" s="77" t="s">
        <v>50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5" s="77" customFormat="1" x14ac:dyDescent="0.2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5" customFormat="1" ht="15.75" thickBot="1" x14ac:dyDescent="0.3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customFormat="1" ht="15.75" thickBot="1" x14ac:dyDescent="0.3">
      <c r="A4" s="98" t="s">
        <v>52</v>
      </c>
      <c r="B4" s="98" t="s">
        <v>51</v>
      </c>
      <c r="C4" s="98" t="s">
        <v>49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customFormat="1" ht="15" x14ac:dyDescent="0.25">
      <c r="A5" s="81"/>
      <c r="B5" s="99"/>
      <c r="C5" s="99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customFormat="1" ht="15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ht="13.5" thickBot="1" x14ac:dyDescent="0.25"/>
    <row r="8" spans="1:15" ht="15.75" thickBot="1" x14ac:dyDescent="0.3">
      <c r="B8" s="10" t="s">
        <v>37</v>
      </c>
      <c r="C8" s="11" t="s">
        <v>43</v>
      </c>
      <c r="D8" s="12"/>
      <c r="E8" s="13"/>
      <c r="F8" s="65"/>
    </row>
    <row r="9" spans="1:15" ht="13.5" thickBot="1" x14ac:dyDescent="0.25">
      <c r="B9" s="14" t="s">
        <v>14</v>
      </c>
      <c r="C9" s="67"/>
      <c r="D9" s="14" t="s">
        <v>15</v>
      </c>
      <c r="E9" s="42"/>
      <c r="F9" s="16"/>
    </row>
    <row r="10" spans="1:15" ht="15.75" x14ac:dyDescent="0.3">
      <c r="B10" s="49" t="s">
        <v>35</v>
      </c>
      <c r="C10" s="38">
        <v>0.75</v>
      </c>
      <c r="D10" s="49" t="s">
        <v>34</v>
      </c>
      <c r="E10" s="38">
        <v>0.65</v>
      </c>
      <c r="F10" s="58" t="s">
        <v>33</v>
      </c>
    </row>
    <row r="11" spans="1:15" ht="16.5" thickBot="1" x14ac:dyDescent="0.35">
      <c r="B11" s="50" t="s">
        <v>20</v>
      </c>
      <c r="C11" s="39">
        <v>100</v>
      </c>
      <c r="D11" s="51" t="s">
        <v>21</v>
      </c>
      <c r="E11" s="43">
        <v>100</v>
      </c>
      <c r="F11" s="59" t="s">
        <v>32</v>
      </c>
    </row>
    <row r="12" spans="1:15" ht="13.5" thickBot="1" x14ac:dyDescent="0.25">
      <c r="B12" s="50" t="s">
        <v>4</v>
      </c>
      <c r="C12" s="39">
        <v>0.01</v>
      </c>
      <c r="D12" s="46"/>
      <c r="E12" s="47"/>
      <c r="F12" s="55" t="s">
        <v>31</v>
      </c>
    </row>
    <row r="13" spans="1:15" ht="13.5" thickBot="1" x14ac:dyDescent="0.25">
      <c r="B13" s="51" t="s">
        <v>3</v>
      </c>
      <c r="C13" s="43">
        <v>2</v>
      </c>
      <c r="D13" s="56" t="s">
        <v>22</v>
      </c>
      <c r="E13" s="47"/>
      <c r="F13" s="55" t="s">
        <v>30</v>
      </c>
    </row>
    <row r="14" spans="1:15" ht="13.5" thickBot="1" x14ac:dyDescent="0.25">
      <c r="B14" s="4"/>
      <c r="C14" s="4"/>
      <c r="D14" s="9"/>
      <c r="E14" s="61" t="s">
        <v>44</v>
      </c>
      <c r="F14" s="62">
        <f>(C10*C11+E10*E11)/(C11+E11)</f>
        <v>0.7</v>
      </c>
    </row>
    <row r="15" spans="1:15" ht="13.5" thickBot="1" x14ac:dyDescent="0.25">
      <c r="B15" s="4"/>
      <c r="C15" s="4"/>
      <c r="D15" s="9"/>
      <c r="E15" s="60"/>
    </row>
    <row r="16" spans="1:15" ht="15" thickBot="1" x14ac:dyDescent="0.3">
      <c r="B16" s="22" t="s">
        <v>5</v>
      </c>
    </row>
    <row r="17" spans="2:7" x14ac:dyDescent="0.2">
      <c r="B17" s="23" t="str">
        <f>IF(C13=2,"1-a/2",IF(C13=1,"1-a","------"))</f>
        <v>1-a/2</v>
      </c>
      <c r="C17" s="24">
        <f>IF(C13=2,1-C12/2,IF(C13=1,1-C12,"Seiten eingeben! 1 oder 2!"))</f>
        <v>0.995</v>
      </c>
    </row>
    <row r="18" spans="2:7" ht="19.5" thickBot="1" x14ac:dyDescent="0.4">
      <c r="B18" s="63" t="s">
        <v>6</v>
      </c>
      <c r="C18" s="64">
        <f>NORMINV(C17,0,1)</f>
        <v>2.5758293035488999</v>
      </c>
      <c r="E18" s="102"/>
    </row>
    <row r="19" spans="2:7" ht="16.5" thickBot="1" x14ac:dyDescent="0.35">
      <c r="B19" s="27" t="s">
        <v>29</v>
      </c>
      <c r="C19" s="28" t="s">
        <v>28</v>
      </c>
    </row>
    <row r="20" spans="2:7" ht="13.5" thickBot="1" x14ac:dyDescent="0.25">
      <c r="B20" s="29" t="s">
        <v>27</v>
      </c>
      <c r="C20" s="30">
        <f>(C10-E10)/(SQRT(F14*(1-F14))*SQRT((C11+E11)/(C11*E11)))</f>
        <v>1.5430334996209185</v>
      </c>
    </row>
    <row r="21" spans="2:7" ht="13.5" thickBot="1" x14ac:dyDescent="0.25"/>
    <row r="22" spans="2:7" ht="13.5" thickBot="1" x14ac:dyDescent="0.25">
      <c r="B22" s="22" t="s">
        <v>7</v>
      </c>
      <c r="C22" s="2"/>
    </row>
    <row r="23" spans="2:7" ht="14.25" x14ac:dyDescent="0.25">
      <c r="B23" s="32" t="s">
        <v>8</v>
      </c>
      <c r="C23" s="33" t="str">
        <f>IF(ABS(C20)&gt;ABS(C18),"Ja","Nein")</f>
        <v>Nein</v>
      </c>
    </row>
    <row r="24" spans="2:7" ht="13.5" thickBot="1" x14ac:dyDescent="0.25">
      <c r="B24" s="34" t="s">
        <v>9</v>
      </c>
      <c r="C24" s="35" t="str">
        <f>IF(ABS(C20)&gt;ABS(C18),"Hypothese verwerfen !","Hypothese NICHT verwerfen !")</f>
        <v>Hypothese NICHT verwerfen !</v>
      </c>
    </row>
    <row r="27" spans="2:7" x14ac:dyDescent="0.2">
      <c r="B27" s="2"/>
      <c r="E27" s="5"/>
      <c r="F27" s="3"/>
      <c r="G27" s="6"/>
    </row>
    <row r="28" spans="2:7" x14ac:dyDescent="0.2">
      <c r="C28" s="2"/>
      <c r="D28" s="2"/>
      <c r="F28" s="2"/>
    </row>
    <row r="29" spans="2:7" x14ac:dyDescent="0.2">
      <c r="B29" s="2"/>
    </row>
    <row r="30" spans="2:7" x14ac:dyDescent="0.2">
      <c r="D30" s="2"/>
    </row>
  </sheetData>
  <hyperlinks>
    <hyperlink ref="B4" location="LS_W!A1" display="Übersicht"/>
    <hyperlink ref="A4" location="'Ü 8-28 '!A1" display="Ü 8-28"/>
    <hyperlink ref="C4" location="'M 8-30 - Ü 8-31'!A1" display="M 8-30 - Ü 8-31"/>
  </hyperlinks>
  <pageMargins left="0.78740157499999996" right="0.78740157499999996" top="0.72" bottom="0.93" header="0.4921259845" footer="0.4921259845"/>
  <pageSetup paperSize="9" scale="52" orientation="portrait" horizontalDpi="300" verticalDpi="300" r:id="rId1"/>
  <headerFooter alignWithMargins="0">
    <oddHeader>&amp;C&amp;A</oddHeader>
    <oddFooter>&amp;LPS:&amp;F;&amp;A&amp;CSeite&amp;P(von&amp;N)&amp;R&amp;D;&amp;T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showGridLines="0" zoomScaleNormal="100" workbookViewId="0">
      <selection activeCell="B10" sqref="B10"/>
    </sheetView>
  </sheetViews>
  <sheetFormatPr baseColWidth="10" defaultRowHeight="15" x14ac:dyDescent="0.25"/>
  <cols>
    <col min="1" max="1" width="14.7109375" customWidth="1"/>
    <col min="2" max="2" width="15.28515625" customWidth="1"/>
    <col min="10" max="10" width="23" customWidth="1"/>
  </cols>
  <sheetData>
    <row r="1" spans="1:15" s="77" customFormat="1" ht="12.75" x14ac:dyDescent="0.2">
      <c r="A1" s="77" t="s">
        <v>50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5" s="77" customFormat="1" ht="12.75" x14ac:dyDescent="0.2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5" ht="15.75" thickBot="1" x14ac:dyDescent="0.3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ht="15.75" thickBot="1" x14ac:dyDescent="0.3">
      <c r="A4" s="98" t="s">
        <v>53</v>
      </c>
      <c r="B4" s="98" t="s">
        <v>51</v>
      </c>
      <c r="C4" s="100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x14ac:dyDescent="0.25">
      <c r="A5" s="81"/>
      <c r="B5" s="99"/>
      <c r="C5" s="99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ht="15.75" thickBot="1" x14ac:dyDescent="0.3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ht="15.75" thickBot="1" x14ac:dyDescent="0.3">
      <c r="B7" s="10" t="s">
        <v>38</v>
      </c>
    </row>
    <row r="8" spans="1:15" ht="15.75" thickBot="1" x14ac:dyDescent="0.3">
      <c r="B8" s="68" t="s">
        <v>46</v>
      </c>
    </row>
    <row r="9" spans="1:15" ht="15.75" thickBot="1" x14ac:dyDescent="0.3">
      <c r="B9" s="69" t="s">
        <v>39</v>
      </c>
      <c r="C9" s="12"/>
      <c r="D9" s="12"/>
      <c r="E9" s="12"/>
      <c r="F9" s="12"/>
      <c r="G9" s="12"/>
      <c r="H9" s="12"/>
      <c r="I9" s="12"/>
      <c r="J9" s="13"/>
    </row>
    <row r="10" spans="1:15" ht="15.75" thickBot="1" x14ac:dyDescent="0.3"/>
    <row r="11" spans="1:15" ht="15.75" thickBot="1" x14ac:dyDescent="0.3">
      <c r="B11" s="70" t="s">
        <v>40</v>
      </c>
    </row>
    <row r="12" spans="1:15" x14ac:dyDescent="0.25">
      <c r="B12" s="71" t="s">
        <v>56</v>
      </c>
      <c r="C12" s="72"/>
      <c r="D12" s="72"/>
      <c r="E12" s="72"/>
      <c r="F12" s="72"/>
      <c r="G12" s="72"/>
      <c r="H12" s="72"/>
      <c r="I12" s="72"/>
      <c r="J12" s="54"/>
      <c r="K12" s="31"/>
      <c r="L12" s="31"/>
    </row>
    <row r="13" spans="1:15" x14ac:dyDescent="0.25">
      <c r="B13" s="73" t="s">
        <v>58</v>
      </c>
      <c r="C13" s="66"/>
      <c r="D13" s="66"/>
      <c r="E13" s="66"/>
      <c r="F13" s="66"/>
      <c r="G13" s="66"/>
      <c r="H13" s="66"/>
      <c r="I13" s="66"/>
      <c r="J13" s="74"/>
      <c r="K13" s="31"/>
      <c r="L13" s="31"/>
    </row>
    <row r="14" spans="1:15" x14ac:dyDescent="0.25">
      <c r="B14" s="73" t="s">
        <v>57</v>
      </c>
      <c r="C14" s="66"/>
      <c r="D14" s="66"/>
      <c r="E14" s="66"/>
      <c r="F14" s="66"/>
      <c r="G14" s="66"/>
      <c r="H14" s="66"/>
      <c r="I14" s="66"/>
      <c r="J14" s="74"/>
      <c r="K14" s="31"/>
      <c r="L14" s="31"/>
    </row>
    <row r="15" spans="1:15" x14ac:dyDescent="0.25">
      <c r="B15" s="73"/>
      <c r="C15" s="66"/>
      <c r="D15" s="66"/>
      <c r="E15" s="66"/>
      <c r="F15" s="66"/>
      <c r="G15" s="66"/>
      <c r="H15" s="66"/>
      <c r="I15" s="66"/>
      <c r="J15" s="74"/>
      <c r="K15" s="31"/>
      <c r="L15" s="31"/>
    </row>
    <row r="16" spans="1:15" x14ac:dyDescent="0.25">
      <c r="B16" s="73" t="s">
        <v>55</v>
      </c>
      <c r="C16" s="66"/>
      <c r="D16" s="66"/>
      <c r="E16" s="66"/>
      <c r="F16" s="66"/>
      <c r="G16" s="66"/>
      <c r="H16" s="66"/>
      <c r="I16" s="66"/>
      <c r="J16" s="74"/>
      <c r="K16" s="31"/>
      <c r="L16" s="31"/>
    </row>
    <row r="17" spans="2:12" ht="15.75" thickBot="1" x14ac:dyDescent="0.3">
      <c r="B17" s="75" t="s">
        <v>59</v>
      </c>
      <c r="C17" s="67"/>
      <c r="D17" s="67"/>
      <c r="E17" s="67"/>
      <c r="F17" s="67"/>
      <c r="G17" s="67"/>
      <c r="H17" s="67"/>
      <c r="I17" s="67"/>
      <c r="J17" s="76"/>
      <c r="K17" s="31"/>
      <c r="L17" s="31"/>
    </row>
    <row r="18" spans="2:12" x14ac:dyDescent="0.25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2:12" x14ac:dyDescent="0.25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spans="2:12" x14ac:dyDescent="0.25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</row>
  </sheetData>
  <hyperlinks>
    <hyperlink ref="B4" location="LS_W!A1" display="Übersicht"/>
    <hyperlink ref="A4" location="'Ü 8-29'!A1" display="Ü 8-25"/>
  </hyperlinks>
  <pageMargins left="0.7" right="0.7" top="0.78740157499999996" bottom="0.78740157499999996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24</vt:i4>
      </vt:variant>
    </vt:vector>
  </HeadingPairs>
  <TitlesOfParts>
    <vt:vector size="29" baseType="lpstr">
      <vt:lpstr>LS_W</vt:lpstr>
      <vt:lpstr>Ü 8-27 </vt:lpstr>
      <vt:lpstr>Ü 8-28 </vt:lpstr>
      <vt:lpstr>Ü 8-29</vt:lpstr>
      <vt:lpstr>M 8-30 - Ü 8-31</vt:lpstr>
      <vt:lpstr>_______xq1</vt:lpstr>
      <vt:lpstr>_______xq2</vt:lpstr>
      <vt:lpstr>______xq1</vt:lpstr>
      <vt:lpstr>______xq2</vt:lpstr>
      <vt:lpstr>_____xq1</vt:lpstr>
      <vt:lpstr>_____xq2</vt:lpstr>
      <vt:lpstr>'M 8-30 - Ü 8-31'!Druckbereich</vt:lpstr>
      <vt:lpstr>'Ü 8-27 '!n_1</vt:lpstr>
      <vt:lpstr>'Ü 8-28 '!n_1</vt:lpstr>
      <vt:lpstr>'Ü 8-29'!n_1</vt:lpstr>
      <vt:lpstr>'Ü 8-27 '!n_2</vt:lpstr>
      <vt:lpstr>'Ü 8-28 '!n_2</vt:lpstr>
      <vt:lpstr>'Ü 8-29'!n_2</vt:lpstr>
      <vt:lpstr>np_1</vt:lpstr>
      <vt:lpstr>np_2</vt:lpstr>
      <vt:lpstr>pd_1</vt:lpstr>
      <vt:lpstr>pd_2</vt:lpstr>
      <vt:lpstr>Pe</vt:lpstr>
      <vt:lpstr>'Ü 8-27 '!s_1</vt:lpstr>
      <vt:lpstr>'Ü 8-28 '!s_1</vt:lpstr>
      <vt:lpstr>'Ü 8-29'!s_1</vt:lpstr>
      <vt:lpstr>'Ü 8-27 '!s_2</vt:lpstr>
      <vt:lpstr>'Ü 8-28 '!s_2</vt:lpstr>
      <vt:lpstr>'Ü 8-29'!s_2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Peter Schmidt</cp:lastModifiedBy>
  <dcterms:created xsi:type="dcterms:W3CDTF">2019-10-02T10:51:39Z</dcterms:created>
  <dcterms:modified xsi:type="dcterms:W3CDTF">2021-02-15T19:35:32Z</dcterms:modified>
</cp:coreProperties>
</file>